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Emmanuel\kDrive\2. Métier\2. Eco-conception\2. Management organisationnel\Auto-évaluation R comme réduire\"/>
    </mc:Choice>
  </mc:AlternateContent>
  <xr:revisionPtr revIDLastSave="0" documentId="13_ncr:1_{7F6969EF-71FC-4CEC-8003-2EA191DC47D2}" xr6:coauthVersionLast="47" xr6:coauthVersionMax="47" xr10:uidLastSave="{00000000-0000-0000-0000-000000000000}"/>
  <bookViews>
    <workbookView xWindow="-108" yWindow="-108" windowWidth="23256" windowHeight="12456" tabRatio="770" xr2:uid="{C1876739-3940-4DAE-93A5-46644A4DB750}"/>
  </bookViews>
  <sheets>
    <sheet name="Readme" sheetId="4" r:id="rId1"/>
    <sheet name="Critères organisationnels" sheetId="2" r:id="rId2"/>
    <sheet name="Graphique" sheetId="5" r:id="rId3"/>
    <sheet name="Matrice"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5" l="1"/>
  <c r="D9" i="5"/>
  <c r="D8" i="5"/>
  <c r="D7" i="5"/>
  <c r="D6" i="5"/>
  <c r="D5" i="5"/>
  <c r="D4" i="5"/>
  <c r="D3" i="5"/>
  <c r="D2" i="5"/>
  <c r="F7" i="2"/>
  <c r="F58" i="2"/>
  <c r="F54" i="2"/>
  <c r="F50" i="2"/>
  <c r="F45" i="2"/>
  <c r="F41" i="2"/>
  <c r="F37" i="2"/>
  <c r="F33" i="2"/>
  <c r="F27" i="2"/>
  <c r="F23" i="2"/>
  <c r="F20" i="2" s="1"/>
  <c r="F17" i="2"/>
  <c r="F10" i="2"/>
  <c r="C3" i="5"/>
  <c r="E10" i="2"/>
  <c r="B6" i="6" s="1"/>
  <c r="F7" i="6"/>
  <c r="D7" i="6"/>
  <c r="D6" i="6"/>
  <c r="D5" i="6"/>
  <c r="F6" i="6"/>
  <c r="F5" i="6"/>
  <c r="F17" i="6"/>
  <c r="F16" i="6"/>
  <c r="F15" i="6"/>
  <c r="D17" i="6"/>
  <c r="D16" i="6"/>
  <c r="D15" i="6"/>
  <c r="B17" i="6"/>
  <c r="B16" i="6"/>
  <c r="B15" i="6"/>
  <c r="F12" i="6"/>
  <c r="F11" i="6"/>
  <c r="F10" i="6"/>
  <c r="D12" i="6"/>
  <c r="D11" i="6"/>
  <c r="D10" i="6"/>
  <c r="B12" i="6"/>
  <c r="B11" i="6"/>
  <c r="B10" i="6"/>
  <c r="C4" i="5"/>
  <c r="E58" i="2"/>
  <c r="C10" i="5" s="1"/>
  <c r="E54" i="2"/>
  <c r="C9" i="5" s="1"/>
  <c r="E50" i="2"/>
  <c r="C8" i="5" s="1"/>
  <c r="E45" i="2"/>
  <c r="C7" i="5" s="1"/>
  <c r="E41" i="2"/>
  <c r="C6" i="5" s="1"/>
  <c r="E37" i="2"/>
  <c r="C5" i="5" s="1"/>
  <c r="E33" i="2"/>
  <c r="E27" i="2"/>
  <c r="E23" i="2"/>
  <c r="E17" i="2"/>
  <c r="B7" i="6" s="1"/>
  <c r="E7" i="2"/>
  <c r="B5" i="6" s="1"/>
  <c r="F4" i="2" l="1"/>
  <c r="E20" i="2"/>
  <c r="E4" i="2"/>
  <c r="C2" i="5" s="1"/>
</calcChain>
</file>

<file path=xl/sharedStrings.xml><?xml version="1.0" encoding="utf-8"?>
<sst xmlns="http://schemas.openxmlformats.org/spreadsheetml/2006/main" count="196" uniqueCount="132">
  <si>
    <t>Vos produits / services</t>
  </si>
  <si>
    <t>Règlementation</t>
  </si>
  <si>
    <t>Analyse concurrence</t>
  </si>
  <si>
    <t>Réseaux d'acteurs</t>
  </si>
  <si>
    <t>Evaluation environnementale</t>
  </si>
  <si>
    <t>PROJETS</t>
  </si>
  <si>
    <t>Eco-conception</t>
  </si>
  <si>
    <t>Eco-communication</t>
  </si>
  <si>
    <t>Votre activité / filière</t>
  </si>
  <si>
    <t>Votre culture générale</t>
  </si>
  <si>
    <t>PROCESSUS</t>
  </si>
  <si>
    <t>INNOVATION</t>
  </si>
  <si>
    <t>MANAGEMENT</t>
  </si>
  <si>
    <t>STRATEGIE</t>
  </si>
  <si>
    <t>Ressources humaines</t>
  </si>
  <si>
    <t>OUTILS</t>
  </si>
  <si>
    <t>RESSOURCES</t>
  </si>
  <si>
    <t>ORGANISATION</t>
  </si>
  <si>
    <t>PRODUITS / SERVICES</t>
  </si>
  <si>
    <t>CONNAISSANCES</t>
  </si>
  <si>
    <t>COMPETENCES</t>
  </si>
  <si>
    <t>ACTIVITES DE DEVELOPPEMENT</t>
  </si>
  <si>
    <t>EXPERTISE DES METIERS</t>
  </si>
  <si>
    <t>Communication interne</t>
  </si>
  <si>
    <t>Impacts environnementaux</t>
  </si>
  <si>
    <t>Démarche d'éco-conception</t>
  </si>
  <si>
    <t>ANIMATION / COMMUNICATION</t>
  </si>
  <si>
    <t>Vous avez identifié des solutions techniques pour votre démarche d'éco-conception et des fournisseurs ou partenaires susceptibles les apporter.</t>
  </si>
  <si>
    <t>Attentes clients</t>
  </si>
  <si>
    <t>Enjeux environnementaux</t>
  </si>
  <si>
    <t>Vous connaissez les attentes de vos clients et leurs objectifs de transition écologique.</t>
  </si>
  <si>
    <t>Vous avez identifié vos concurrents positionnés sur les enjeux environnementaux et vous avez analysé leur stratégie et axes de communication à ce sujet.</t>
  </si>
  <si>
    <t>Vous connaissez les réseaux, fédérations, instituts, organisme de financement etc qui peuvent vous soutenir dans votre démarche d'éco-conception.</t>
  </si>
  <si>
    <t>Vous connaissez les enjeux environnementaux multicritères (CO2, biodiversité, ressources...) liés à vos produits / services, les étapes de cycle de vie les plus impactantes et vos leviers d'amélioration prioritaires.</t>
  </si>
  <si>
    <t>Solutions techniques</t>
  </si>
  <si>
    <t>Un système de cotation vous permet d'arbitrer les choix de solutions compte tenu de leurs gains potentiels, de leur complexité de mise en œuvre (technique, économique et temporelle) et de leur valeur pour vos clients.</t>
  </si>
  <si>
    <t>Vous savez décliner les différentes stratégies d'éco-conception (axes de la roue de Brezet) à vos produits et services.</t>
  </si>
  <si>
    <t>Vous savez réaliser (ou faire réaliser) des ACV adaptées à vos besoins : ACV simplifiées, complètes ou vérifiées.</t>
  </si>
  <si>
    <t>COMPETENCES ET OUTILS ASSOCIES</t>
  </si>
  <si>
    <t>Compétences</t>
  </si>
  <si>
    <t>Outils</t>
  </si>
  <si>
    <t>Des outils d'ACV (logiciels, bases de données et méthodes) adaptés à vos besoins sont disponibles pour vos équipes internes et/ou vos sous-traitants et partenaires.</t>
  </si>
  <si>
    <t>Vos supports de communication et de vente (pages internet, plaquettes commerciales…) mettent en avant la qualité environnementale de vos produits / services.</t>
  </si>
  <si>
    <t>Vous savez valoriser votre démarche et/ou la performance environnementale de vos produits / services en adoptant une communication responsable qui évite les pièges du greenwashing.</t>
  </si>
  <si>
    <t>Gamme de développement</t>
  </si>
  <si>
    <t>Processus décisionnels</t>
  </si>
  <si>
    <t>Validation des objectifs</t>
  </si>
  <si>
    <t>Co-opération</t>
  </si>
  <si>
    <t>Intégration stratégique</t>
  </si>
  <si>
    <t>Engagement de la direction</t>
  </si>
  <si>
    <t>Le niveau de performance environnemental avéré est validé en fin de projet.</t>
  </si>
  <si>
    <t>Impacts socio-économiques</t>
  </si>
  <si>
    <t>Vous connaissez les grands enjeux environnementaux à l'échelle mondiale (climat, biodiversité, ressources…), leurs origines et conséquences.</t>
  </si>
  <si>
    <t>Vous connaissez les grands principes de la démarche d'éco-conception (multi-étapes, multicritères) et les principales étapes (évaluation, amélioration, communication).</t>
  </si>
  <si>
    <t>Vous maîtrisez la règlementation environnementale relative à votre votre domaine d'activité, au niveau français et européen, et vous connaissez les projets de loi en cours d'élaboration (Loi AGEC, CSRD, ESPR, DPP…).</t>
  </si>
  <si>
    <t>Les compétences correspondent aux savoirs-faire de vos équipes internes, de vos sous-traitants / partenaires et de vos fournisseurs.</t>
  </si>
  <si>
    <t>Les outils sont les logiciels, check lists... dont disposent vos équipes internes et/ou vos sous-traitants et partenaires. Nota. L'objectif est de disposer des "bons outils" aux "bons moments" pour vos activités.</t>
  </si>
  <si>
    <t>Des règles d'éco-conception et/ou des check-lists guident la conception de vos produits / services.</t>
  </si>
  <si>
    <t>Des outils ou méthodes vous permettent de générer des idées de solutions éco-conçues (ex : 8co-concept).</t>
  </si>
  <si>
    <t>Les personnes impliquées dans les aspects envrionnementaux des projets sont pluridisciplinaires :  ingénierie, conception/BE, process, fabrication, achats, logistique, vente, marketing, communication…</t>
  </si>
  <si>
    <t>Des critères environnementaux fonctionnels et/ou objectifs sont déclinés par prestation et/ou système et/ou fonction et/ou sous-ensemble, etc.</t>
  </si>
  <si>
    <t>Une veille technique et informationnelle est maintenue dans le temps.</t>
  </si>
  <si>
    <t>L'éco-conception est intégrée à la stratégie d'entreprise. La démarche est alignée avec politique RSE. Elle repose sur une trajectoire comportant des objectifs à court, moyen et plus long terme.</t>
  </si>
  <si>
    <t>L'éco-conception est portée par la direction de l'entreprise.</t>
  </si>
  <si>
    <t>Constitution des équipes projet</t>
  </si>
  <si>
    <t>Des indicateurs de performance (KPI) sont suivis régulièrement en comité de direction.</t>
  </si>
  <si>
    <t>Objectifs annuels</t>
  </si>
  <si>
    <t>Les objectifs annuels individuels et collectifs sont construits en cohérence avec la démarche d'éco-conception, pour toutes les personnes potentiellement impliquées dans la démarche.</t>
  </si>
  <si>
    <t>Communication externe</t>
  </si>
  <si>
    <t>Animation transversale</t>
  </si>
  <si>
    <t>Les connaissances sont les savoirs permettant de cerner les enjeux environnementaux, les leviers, risques, opportunités et les bonnes pratiques à appliquer.</t>
  </si>
  <si>
    <t>Vous devez répondre en considérant tous les métiers impliqués (de près ou de loin) dans la démarche d'éco-conception : ingénierie, conception/BE, process, fabrication, achats, logistique, vente, marketing, communication…</t>
  </si>
  <si>
    <t>Le retour d'expérience des projets est capitalisé.</t>
  </si>
  <si>
    <t>Capitalisation du retour d'expérience</t>
  </si>
  <si>
    <t>Indicateurs de suivi</t>
  </si>
  <si>
    <t>[1] Norme NF X30-264 (2025), Principes et méthode pour la mise en place d'une démarche d'écoconception, Grille de maturité (annexe D)</t>
  </si>
  <si>
    <t>Exemple</t>
  </si>
  <si>
    <t>Catégories de critères</t>
  </si>
  <si>
    <t>Objectif à atteindre</t>
  </si>
  <si>
    <t>[3] AFNOR Certification, Guide de l'évaluation AFAQ Eco-conception</t>
  </si>
  <si>
    <t>Mode d'emploi</t>
  </si>
  <si>
    <t>Objectifs</t>
  </si>
  <si>
    <t>Principe d'élaboration des critères</t>
  </si>
  <si>
    <t xml:space="preserve">Cette évaluation a pour objectif de vous permettre d'identifier les points forts et les axes d'amélioration de votre performance en écoconception. </t>
  </si>
  <si>
    <t>Références &amp; systèmes d'évaluation existants</t>
  </si>
  <si>
    <t>Version :</t>
  </si>
  <si>
    <t>Auteur :</t>
  </si>
  <si>
    <t>Emmanuel Pion (emmanuel@reduire.fr)</t>
  </si>
  <si>
    <t>Pour compléter votre vision et/ou tester d'autres approches, je vous invite à consulter les références suivantes :</t>
  </si>
  <si>
    <t>Auto-évaluation de votre performance en éco-conception</t>
  </si>
  <si>
    <t>[4] Ecodesign maturity meter, https://myecodesignmaturity.eu/</t>
  </si>
  <si>
    <t>[5] ADEME (2023), Ecoconcevoir un produit, un procédé ou un service (42 leviers d'écoconception)</t>
  </si>
  <si>
    <t>[7] C. Steux (2022), De l'éco-conception aux éco-innovations circulaires : cadrage et transformations des pratiques des entreprises</t>
  </si>
  <si>
    <t>[2] Norme EN 16524 (2020), Produits mécaniques - Méthodologie de réduction des impacts environnementaux…, Questionnaire environnemental (annexe A)</t>
  </si>
  <si>
    <t>Déclinaison des cahiers des charges</t>
  </si>
  <si>
    <t>Plans de formation</t>
  </si>
  <si>
    <t>Les ressources humaines internes et/ou externes sont suffisamment nombreuses et la gestion de leurs priorités leur permet de mener à bien les actions relatives à l'éco-conception.</t>
  </si>
  <si>
    <t>Les plans de formation intègrent l'éco-conception</t>
  </si>
  <si>
    <t>Des fiches d'éco-sélection, critères d'affection RSE, etc aident vos Achats à choisir des founisseurs plus éco-responsables.</t>
  </si>
  <si>
    <t>Culture générale</t>
  </si>
  <si>
    <t>Evaluation</t>
  </si>
  <si>
    <t>Cahiers des charges</t>
  </si>
  <si>
    <t>Validation</t>
  </si>
  <si>
    <t>Capitalisation</t>
  </si>
  <si>
    <t>Roadmap technique</t>
  </si>
  <si>
    <t>Veille informationnelle</t>
  </si>
  <si>
    <t>Equipes pluridisciplinaires</t>
  </si>
  <si>
    <t>ANIMATION / COM'</t>
  </si>
  <si>
    <t>Des communications internes régulières tiennent tous les collaborateurs informés de l'avancement de la démarche et/ou la performance de vos produits / services.</t>
  </si>
  <si>
    <t>Par rapport aux systèmes d'évaluation existants (cf. ci-dessous), les particularités de l'approche sont les suivantes :
- Les critères complètent votre vision en distinguant votre performance organisationnelle de celles de votre offre de produits / services.
- Les critères visent en priorité l'atteinte de résultats (les moyens pour y parvenir en découlent et alimentent vos plans d'actions).
- Les catégories de critères (cf. ci-dessous) sont particulièrement adaptée à une organisation matricielle d'entreprise : Métiers x Projets x Management.
- Le résumé des résultats se veut être le plus lisible et synthétique possible (3*3 catégories). Notamment afin de faciliter le reporting et le suivi de la progression au niveau de la direction de l'entreprise.</t>
  </si>
  <si>
    <t>Le principe d'auto-évaluation (note de 1 à 5) est subjectif. Notez 5/5 si vous jugez être à un niveau satisfaisant pour votre entreprise (les commentaires peuvent vous aider à définir une cible à atteindre) et 1/5 si vous pensez avoir de gros progrès à réaliser.</t>
  </si>
  <si>
    <t>Vous connaissez les autres enjeux, sociaux, risques d'approvisionnement de matières critiques, etc, liés à vos produits.</t>
  </si>
  <si>
    <t>Votre système d'information vous permet de collecter facilement les données nécessaires aux évaluations environnementales à réaliser. De plus, la qualité des données collectées est adaptée à vos objectifs.</t>
  </si>
  <si>
    <t>Les projets amont impliquent les parties prenantes pertinentes et potentiellement intéressées. Ex : vos clients, fournisseurs, des instituts de recherche, collectivités et territoires…</t>
  </si>
  <si>
    <t>Animation transversale (hors projets)</t>
  </si>
  <si>
    <t>Analyse filière</t>
  </si>
  <si>
    <t>Vous connaissez les grands enjeux environnementaux et sociaux de votre filière ainsi que les polémiques et controverses associées.</t>
  </si>
  <si>
    <t>Des projets d'innovation, avant-projets ou plans métiers sont menés. Ils alimentent la stratégie de l'entreprise et permettent d'intégrer, au plus tôt, de l'éco-conception dans les projets.</t>
  </si>
  <si>
    <t>Les activités nécessaires au développement de vos projets intègrent les aspects environnementaux, dans une perspective de cycle de vie.</t>
  </si>
  <si>
    <t>Des communications externes régulières tiennent toutes les parties prenantes informées de l'avancement de la démarche et/ou la performance de vos produits / services. Vous adoptez une posture pro-active vis-à-vis de vos clients et partenaires.</t>
  </si>
  <si>
    <t>Les personnes impliqués dans la démarche sont coordonées et partagent régulièrement sur leurs avancements respectifs.</t>
  </si>
  <si>
    <t>Les processus décisionnels (ex : affectation des fournisseurs) intègrent les aspects environnementaux. Ils sont transparents et pragmatiques. Le compromis technico-économique est défini dans une perspective de cycle de vie (ex : raisonnement en TCO pour les coûts) et il qualifie l' "éco-efficience" des solutions à arbritrer.</t>
  </si>
  <si>
    <t>Objectifs 20XX</t>
  </si>
  <si>
    <t>Evaluation initiale
(note de 1 à 5)</t>
  </si>
  <si>
    <t>Evaluation finale
(note de 1 à 5)</t>
  </si>
  <si>
    <t>Commentaires</t>
  </si>
  <si>
    <t>Evaluation initiale</t>
  </si>
  <si>
    <t>Evaluation finale</t>
  </si>
  <si>
    <t>La liste des critères est issue de +15 années d'expériences dans l'industrie (comme référent technique et manager d'équipe) et du retour d'expérience de l'accompagnement de +30 entreprises dans leurs démarches d'éco-conception et d'ACV.</t>
  </si>
  <si>
    <t>[8] E. Pion (2022), Consultant en éco-conception : quelles ressources et compétences stratégiques ?</t>
  </si>
  <si>
    <t>[6] Ecosystem, Trame de Plan de Prévention et d'Ecoconception</t>
  </si>
  <si>
    <t>1.0 (04/09/2026)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</si>
</sst>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rial"/>
      <family val="2"/>
      <scheme val="minor"/>
    </font>
    <font>
      <b/>
      <sz val="11"/>
      <color theme="0"/>
      <name val="Arial"/>
      <family val="2"/>
      <scheme val="minor"/>
    </font>
    <font>
      <b/>
      <sz val="11"/>
      <color theme="1"/>
      <name val="Arial"/>
      <family val="2"/>
      <scheme val="minor"/>
    </font>
    <font>
      <i/>
      <sz val="11"/>
      <color theme="0" tint="-0.34998626667073579"/>
      <name val="Arial"/>
      <family val="2"/>
      <scheme val="minor"/>
    </font>
    <font>
      <sz val="9"/>
      <color theme="1"/>
      <name val="Arial"/>
      <family val="2"/>
      <scheme val="minor"/>
    </font>
    <font>
      <b/>
      <sz val="9"/>
      <color theme="1"/>
      <name val="Arial"/>
      <family val="2"/>
      <scheme val="minor"/>
    </font>
    <font>
      <sz val="11"/>
      <color theme="0"/>
      <name val="Arial"/>
      <family val="2"/>
      <scheme val="minor"/>
    </font>
    <font>
      <u/>
      <sz val="11"/>
      <color theme="1"/>
      <name val="Arial"/>
      <family val="2"/>
      <scheme val="minor"/>
    </font>
    <font>
      <b/>
      <sz val="14"/>
      <color theme="1"/>
      <name val="Arial"/>
      <family val="2"/>
      <scheme val="minor"/>
    </font>
    <font>
      <b/>
      <u/>
      <sz val="11"/>
      <color theme="1"/>
      <name val="Arial"/>
      <family val="2"/>
      <scheme val="minor"/>
    </font>
    <font>
      <i/>
      <sz val="8"/>
      <color theme="1"/>
      <name val="Arial"/>
      <family val="2"/>
      <scheme val="minor"/>
    </font>
    <font>
      <sz val="11"/>
      <color theme="0" tint="-0.249977111117893"/>
      <name val="Arial"/>
      <family val="2"/>
      <scheme val="minor"/>
    </font>
    <font>
      <i/>
      <sz val="8"/>
      <color theme="0" tint="-0.249977111117893"/>
      <name val="Arial"/>
      <family val="2"/>
      <scheme val="minor"/>
    </font>
  </fonts>
  <fills count="8">
    <fill>
      <patternFill patternType="none"/>
    </fill>
    <fill>
      <patternFill patternType="gray125"/>
    </fill>
    <fill>
      <patternFill patternType="solid">
        <fgColor theme="1"/>
        <bgColor indexed="64"/>
      </patternFill>
    </fill>
    <fill>
      <patternFill patternType="solid">
        <fgColor theme="5"/>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s>
  <cellStyleXfs count="1">
    <xf numFmtId="0" fontId="0" fillId="0" borderId="0"/>
  </cellStyleXfs>
  <cellXfs count="75">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0" fillId="0" borderId="0" xfId="0" applyAlignment="1">
      <alignment horizontal="center" vertical="center"/>
    </xf>
    <xf numFmtId="0" fontId="2" fillId="3" borderId="0" xfId="0" applyFont="1" applyFill="1"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0" fillId="4" borderId="0" xfId="0" applyFill="1" applyAlignment="1">
      <alignment vertical="center"/>
    </xf>
    <xf numFmtId="0" fontId="2" fillId="4" borderId="0" xfId="0" applyFont="1" applyFill="1" applyAlignment="1">
      <alignment vertical="center"/>
    </xf>
    <xf numFmtId="0" fontId="0" fillId="0" borderId="0" xfId="0" applyAlignment="1">
      <alignment vertical="center" wrapText="1"/>
    </xf>
    <xf numFmtId="0" fontId="0" fillId="0" borderId="0" xfId="0" applyAlignment="1">
      <alignment horizontal="left" vertical="center" wrapText="1"/>
    </xf>
    <xf numFmtId="0" fontId="0" fillId="3" borderId="0" xfId="0" applyFill="1" applyAlignment="1">
      <alignment horizontal="left" vertical="center" wrapText="1"/>
    </xf>
    <xf numFmtId="0" fontId="0" fillId="4" borderId="0" xfId="0" applyFill="1" applyAlignment="1">
      <alignment horizontal="left" vertical="center" wrapText="1"/>
    </xf>
    <xf numFmtId="0" fontId="0" fillId="0" borderId="0" xfId="0" applyAlignment="1">
      <alignment horizontal="center" vertical="center" wrapText="1"/>
    </xf>
    <xf numFmtId="0" fontId="1" fillId="2" borderId="0" xfId="0" applyFont="1" applyFill="1" applyAlignment="1">
      <alignment vertical="center"/>
    </xf>
    <xf numFmtId="0" fontId="6"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horizontal="lef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0" fillId="5" borderId="0" xfId="0" applyFill="1" applyAlignment="1">
      <alignment horizontal="center" vertical="center"/>
    </xf>
    <xf numFmtId="0" fontId="0" fillId="0" borderId="0" xfId="0" applyAlignment="1">
      <alignment horizontal="center"/>
    </xf>
    <xf numFmtId="2" fontId="3" fillId="4" borderId="0" xfId="0" applyNumberFormat="1" applyFont="1" applyFill="1" applyAlignment="1">
      <alignment horizontal="center" vertical="center"/>
    </xf>
    <xf numFmtId="2" fontId="3" fillId="0" borderId="0" xfId="0" applyNumberFormat="1" applyFont="1" applyAlignment="1">
      <alignment horizontal="center" vertical="center"/>
    </xf>
    <xf numFmtId="164" fontId="0" fillId="0" borderId="0" xfId="0" applyNumberFormat="1" applyAlignment="1">
      <alignment horizontal="center"/>
    </xf>
    <xf numFmtId="164" fontId="3" fillId="0" borderId="0" xfId="0" applyNumberFormat="1" applyFont="1" applyAlignment="1">
      <alignment horizontal="center"/>
    </xf>
    <xf numFmtId="0" fontId="0" fillId="0" borderId="0" xfId="0" applyAlignment="1">
      <alignment horizontal="left" vertical="center"/>
    </xf>
    <xf numFmtId="0" fontId="7"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xf>
    <xf numFmtId="0" fontId="10" fillId="0" borderId="0" xfId="0" applyFont="1"/>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164" fontId="11" fillId="0" borderId="0" xfId="0" applyNumberFormat="1" applyFont="1"/>
    <xf numFmtId="164" fontId="12" fillId="0" borderId="25" xfId="0" applyNumberFormat="1" applyFont="1" applyBorder="1" applyAlignment="1">
      <alignment horizontal="center" vertical="center" wrapText="1"/>
    </xf>
    <xf numFmtId="164" fontId="12" fillId="0" borderId="26"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164" fontId="12" fillId="0" borderId="30" xfId="0" applyNumberFormat="1" applyFont="1" applyBorder="1" applyAlignment="1">
      <alignment horizontal="center" vertical="center" wrapText="1"/>
    </xf>
    <xf numFmtId="164" fontId="11" fillId="0" borderId="0" xfId="0" applyNumberFormat="1" applyFont="1" applyAlignment="1">
      <alignment horizontal="center"/>
    </xf>
    <xf numFmtId="0" fontId="0" fillId="7" borderId="0" xfId="0" applyFill="1" applyAlignment="1">
      <alignment horizontal="center" vertical="center"/>
    </xf>
    <xf numFmtId="0" fontId="2" fillId="0" borderId="0" xfId="0" applyFont="1" applyAlignment="1">
      <alignment wrapText="1"/>
    </xf>
    <xf numFmtId="0" fontId="0" fillId="0" borderId="0" xfId="0" applyAlignment="1">
      <alignment wrapText="1"/>
    </xf>
    <xf numFmtId="164" fontId="0" fillId="0" borderId="0" xfId="0" applyNumberFormat="1" applyAlignment="1">
      <alignment horizontal="center" wrapText="1"/>
    </xf>
    <xf numFmtId="0" fontId="3" fillId="0" borderId="0" xfId="0" applyFont="1" applyAlignment="1">
      <alignment horizontal="center" wrapText="1"/>
    </xf>
    <xf numFmtId="0" fontId="8" fillId="4" borderId="0" xfId="0" applyFont="1" applyFill="1" applyAlignment="1">
      <alignment horizontal="center" vertical="center"/>
    </xf>
    <xf numFmtId="0" fontId="0" fillId="0" borderId="0" xfId="0" applyAlignment="1">
      <alignment horizontal="lef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2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Performance de</a:t>
            </a:r>
            <a:r>
              <a:rPr lang="fr-FR" baseline="0"/>
              <a:t> l'organisation en éco-conception</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0"/>
          <c:tx>
            <c:strRef>
              <c:f>Graphique!$E$1</c:f>
              <c:strCache>
                <c:ptCount val="1"/>
                <c:pt idx="0">
                  <c:v>Objectifs 20XX</c:v>
                </c:pt>
              </c:strCache>
            </c:strRef>
          </c:tx>
          <c:spPr>
            <a:ln w="28575" cap="rnd">
              <a:solidFill>
                <a:schemeClr val="accent2">
                  <a:lumMod val="40000"/>
                  <a:lumOff val="60000"/>
                </a:schemeClr>
              </a:solidFill>
              <a:round/>
            </a:ln>
            <a:effectLst/>
          </c:spPr>
          <c:marker>
            <c:symbol val="none"/>
          </c:marker>
          <c:val>
            <c:numRef>
              <c:f>Graphique!$E$2:$E$10</c:f>
              <c:numCache>
                <c:formatCode>0.0</c:formatCode>
                <c:ptCount val="9"/>
                <c:pt idx="0">
                  <c:v>3</c:v>
                </c:pt>
                <c:pt idx="1">
                  <c:v>3</c:v>
                </c:pt>
                <c:pt idx="2">
                  <c:v>3</c:v>
                </c:pt>
                <c:pt idx="3">
                  <c:v>3</c:v>
                </c:pt>
                <c:pt idx="4">
                  <c:v>3</c:v>
                </c:pt>
                <c:pt idx="5">
                  <c:v>3</c:v>
                </c:pt>
                <c:pt idx="6">
                  <c:v>3</c:v>
                </c:pt>
                <c:pt idx="7">
                  <c:v>3</c:v>
                </c:pt>
                <c:pt idx="8">
                  <c:v>3</c:v>
                </c:pt>
              </c:numCache>
            </c:numRef>
          </c:val>
          <c:extLst>
            <c:ext xmlns:c16="http://schemas.microsoft.com/office/drawing/2014/chart" uri="{C3380CC4-5D6E-409C-BE32-E72D297353CC}">
              <c16:uniqueId val="{00000000-31F9-4EAF-8606-2886D74A22A5}"/>
            </c:ext>
          </c:extLst>
        </c:ser>
        <c:ser>
          <c:idx val="0"/>
          <c:order val="1"/>
          <c:tx>
            <c:strRef>
              <c:f>Graphique!$C$1</c:f>
              <c:strCache>
                <c:ptCount val="1"/>
                <c:pt idx="0">
                  <c:v>Evaluation initiale</c:v>
                </c:pt>
              </c:strCache>
            </c:strRef>
          </c:tx>
          <c:spPr>
            <a:ln w="28575" cap="rnd">
              <a:solidFill>
                <a:schemeClr val="accent1"/>
              </a:solidFill>
              <a:round/>
            </a:ln>
            <a:effectLst/>
          </c:spPr>
          <c:marker>
            <c:symbol val="none"/>
          </c:marker>
          <c:cat>
            <c:strRef>
              <c:f>Graphique!$B$2:$B$10</c:f>
              <c:strCache>
                <c:ptCount val="9"/>
                <c:pt idx="0">
                  <c:v>CONNAISSANCES</c:v>
                </c:pt>
                <c:pt idx="1">
                  <c:v>COMPETENCES</c:v>
                </c:pt>
                <c:pt idx="2">
                  <c:v>OUTILS</c:v>
                </c:pt>
                <c:pt idx="3">
                  <c:v>PROCESSUS</c:v>
                </c:pt>
                <c:pt idx="4">
                  <c:v>PROJETS</c:v>
                </c:pt>
                <c:pt idx="5">
                  <c:v>INNOVATION</c:v>
                </c:pt>
                <c:pt idx="6">
                  <c:v>STRATEGIE</c:v>
                </c:pt>
                <c:pt idx="7">
                  <c:v>RESSOURCES</c:v>
                </c:pt>
                <c:pt idx="8">
                  <c:v>ANIMATION / COMMUNICATION</c:v>
                </c:pt>
              </c:strCache>
            </c:strRef>
          </c:cat>
          <c:val>
            <c:numRef>
              <c:f>Graphique!$C$2:$C$10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4048-4916-8C4F-DCEBC40984BB}"/>
            </c:ext>
          </c:extLst>
        </c:ser>
        <c:ser>
          <c:idx val="2"/>
          <c:order val="2"/>
          <c:tx>
            <c:strRef>
              <c:f>Graphique!$D$1</c:f>
              <c:strCache>
                <c:ptCount val="1"/>
                <c:pt idx="0">
                  <c:v>Evaluation finale</c:v>
                </c:pt>
              </c:strCache>
            </c:strRef>
          </c:tx>
          <c:spPr>
            <a:ln w="28575" cap="rnd">
              <a:solidFill>
                <a:schemeClr val="accent3"/>
              </a:solidFill>
              <a:round/>
            </a:ln>
            <a:effectLst/>
          </c:spPr>
          <c:marker>
            <c:symbol val="none"/>
          </c:marker>
          <c:val>
            <c:numRef>
              <c:f>Graphique!$D$2:$D$10</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D98B-4908-8135-378068373E2C}"/>
            </c:ext>
          </c:extLst>
        </c:ser>
        <c:dLbls>
          <c:showLegendKey val="0"/>
          <c:showVal val="0"/>
          <c:showCatName val="0"/>
          <c:showSerName val="0"/>
          <c:showPercent val="0"/>
          <c:showBubbleSize val="0"/>
        </c:dLbls>
        <c:axId val="674540304"/>
        <c:axId val="674538864"/>
      </c:radarChart>
      <c:catAx>
        <c:axId val="674540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4538864"/>
        <c:crosses val="autoZero"/>
        <c:auto val="1"/>
        <c:lblAlgn val="ctr"/>
        <c:lblOffset val="100"/>
        <c:noMultiLvlLbl val="0"/>
      </c:catAx>
      <c:valAx>
        <c:axId val="674538864"/>
        <c:scaling>
          <c:orientation val="minMax"/>
          <c:max val="5"/>
          <c:min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4540304"/>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67311</xdr:colOff>
      <xdr:row>0</xdr:row>
      <xdr:rowOff>64346</xdr:rowOff>
    </xdr:from>
    <xdr:to>
      <xdr:col>12</xdr:col>
      <xdr:colOff>246381</xdr:colOff>
      <xdr:row>18</xdr:row>
      <xdr:rowOff>93133</xdr:rowOff>
    </xdr:to>
    <xdr:graphicFrame macro="">
      <xdr:nvGraphicFramePr>
        <xdr:cNvPr id="2" name="Graphique 1">
          <a:extLst>
            <a:ext uri="{FF2B5EF4-FFF2-40B4-BE49-F238E27FC236}">
              <a16:creationId xmlns:a16="http://schemas.microsoft.com/office/drawing/2014/main" id="{4ECBB52D-71A5-07D3-F8E5-8F3DECAB63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R comme reduire">
  <a:themeElements>
    <a:clrScheme name="R comme réduire">
      <a:dk1>
        <a:srgbClr val="000000"/>
      </a:dk1>
      <a:lt1>
        <a:srgbClr val="FFFFFF"/>
      </a:lt1>
      <a:dk2>
        <a:srgbClr val="44546A"/>
      </a:dk2>
      <a:lt2>
        <a:srgbClr val="E7E6E6"/>
      </a:lt2>
      <a:accent1>
        <a:srgbClr val="0432FF"/>
      </a:accent1>
      <a:accent2>
        <a:srgbClr val="00EB61"/>
      </a:accent2>
      <a:accent3>
        <a:srgbClr val="EC1C23"/>
      </a:accent3>
      <a:accent4>
        <a:srgbClr val="FBEC20"/>
      </a:accent4>
      <a:accent5>
        <a:srgbClr val="00D2FE"/>
      </a:accent5>
      <a:accent6>
        <a:srgbClr val="969696"/>
      </a:accent6>
      <a:hlink>
        <a:srgbClr val="000000"/>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R comme reduire" id="{D0A9B57C-1671-4379-A773-7575BEBF95B6}" vid="{34483174-EB69-4B03-97C2-1E323296EC02}"/>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1D28A-1907-4F05-A569-463244A87FDC}">
  <sheetPr>
    <tabColor theme="1"/>
  </sheetPr>
  <dimension ref="A1:I35"/>
  <sheetViews>
    <sheetView showGridLines="0" tabSelected="1" zoomScaleNormal="100" workbookViewId="0">
      <selection activeCell="C3" sqref="C3"/>
    </sheetView>
  </sheetViews>
  <sheetFormatPr baseColWidth="10" defaultColWidth="11.19921875" defaultRowHeight="13.8" x14ac:dyDescent="0.25"/>
  <cols>
    <col min="1" max="1" width="1.59765625" style="2" customWidth="1"/>
    <col min="2" max="4" width="15.19921875" style="17" customWidth="1"/>
    <col min="5" max="5" width="2.296875" style="17" customWidth="1"/>
    <col min="6" max="8" width="15.19921875" style="17" customWidth="1"/>
    <col min="9" max="9" width="34.3984375" style="17" customWidth="1"/>
    <col min="10" max="16384" width="11.19921875" style="2"/>
  </cols>
  <sheetData>
    <row r="1" spans="2:9" ht="25.2" customHeight="1" x14ac:dyDescent="0.25">
      <c r="B1" s="51" t="s">
        <v>89</v>
      </c>
      <c r="C1" s="51"/>
      <c r="D1" s="51"/>
      <c r="E1" s="51"/>
      <c r="F1" s="51"/>
      <c r="G1" s="51"/>
      <c r="H1" s="51"/>
      <c r="I1" s="51"/>
    </row>
    <row r="2" spans="2:9" x14ac:dyDescent="0.25">
      <c r="B2" s="34"/>
      <c r="C2" s="14"/>
    </row>
    <row r="3" spans="2:9" x14ac:dyDescent="0.25">
      <c r="B3" s="34" t="s">
        <v>85</v>
      </c>
      <c r="C3" s="14" t="s">
        <v>131</v>
      </c>
    </row>
    <row r="4" spans="2:9" x14ac:dyDescent="0.25">
      <c r="B4" s="34" t="s">
        <v>86</v>
      </c>
      <c r="C4" s="31" t="s">
        <v>87</v>
      </c>
    </row>
    <row r="6" spans="2:9" x14ac:dyDescent="0.25">
      <c r="B6" s="33" t="s">
        <v>81</v>
      </c>
    </row>
    <row r="7" spans="2:9" ht="22.95" customHeight="1" x14ac:dyDescent="0.25">
      <c r="B7" s="2" t="s">
        <v>83</v>
      </c>
      <c r="C7" s="2"/>
      <c r="D7" s="2"/>
      <c r="E7" s="2"/>
      <c r="F7" s="2"/>
      <c r="G7" s="2"/>
      <c r="H7" s="2"/>
      <c r="I7" s="2"/>
    </row>
    <row r="8" spans="2:9" x14ac:dyDescent="0.25">
      <c r="B8" s="32"/>
    </row>
    <row r="9" spans="2:9" x14ac:dyDescent="0.25">
      <c r="B9" s="33" t="s">
        <v>82</v>
      </c>
    </row>
    <row r="10" spans="2:9" ht="33" customHeight="1" x14ac:dyDescent="0.25">
      <c r="B10" s="52" t="s">
        <v>128</v>
      </c>
      <c r="C10" s="52"/>
      <c r="D10" s="52"/>
      <c r="E10" s="52"/>
      <c r="F10" s="52"/>
      <c r="G10" s="52"/>
      <c r="H10" s="52"/>
      <c r="I10" s="52"/>
    </row>
    <row r="11" spans="2:9" ht="90.45" customHeight="1" x14ac:dyDescent="0.25">
      <c r="B11" s="52" t="s">
        <v>109</v>
      </c>
      <c r="C11" s="52"/>
      <c r="D11" s="52"/>
      <c r="E11" s="52"/>
      <c r="F11" s="52"/>
      <c r="G11" s="52"/>
      <c r="H11" s="52"/>
      <c r="I11" s="52"/>
    </row>
    <row r="12" spans="2:9" x14ac:dyDescent="0.25">
      <c r="B12" s="2"/>
    </row>
    <row r="13" spans="2:9" x14ac:dyDescent="0.25">
      <c r="B13" s="33" t="s">
        <v>80</v>
      </c>
    </row>
    <row r="14" spans="2:9" ht="40.5" customHeight="1" x14ac:dyDescent="0.25">
      <c r="B14" s="52" t="s">
        <v>110</v>
      </c>
      <c r="C14" s="52"/>
      <c r="D14" s="52"/>
      <c r="E14" s="52"/>
      <c r="F14" s="52"/>
      <c r="G14" s="52"/>
      <c r="H14" s="52"/>
      <c r="I14" s="52"/>
    </row>
    <row r="16" spans="2:9" x14ac:dyDescent="0.25">
      <c r="B16" s="33" t="s">
        <v>77</v>
      </c>
    </row>
    <row r="17" spans="1:9" ht="7.8" customHeight="1" thickBot="1" x14ac:dyDescent="0.3">
      <c r="B17" s="32"/>
    </row>
    <row r="18" spans="1:9" ht="22.2" customHeight="1" thickBot="1" x14ac:dyDescent="0.3">
      <c r="A18" s="1"/>
      <c r="B18" s="59" t="s">
        <v>17</v>
      </c>
      <c r="C18" s="60"/>
      <c r="D18" s="61"/>
      <c r="E18" s="2"/>
      <c r="F18" s="62" t="s">
        <v>18</v>
      </c>
      <c r="G18" s="63"/>
      <c r="H18" s="64"/>
      <c r="I18" s="2"/>
    </row>
    <row r="19" spans="1:9" ht="22.2" customHeight="1" x14ac:dyDescent="0.25">
      <c r="A19" s="1"/>
      <c r="B19" s="53" t="s">
        <v>22</v>
      </c>
      <c r="C19" s="54"/>
      <c r="D19" s="55"/>
      <c r="E19" s="2"/>
      <c r="F19" s="56"/>
      <c r="G19" s="57"/>
      <c r="H19" s="58"/>
      <c r="I19" s="2"/>
    </row>
    <row r="20" spans="1:9" s="3" customFormat="1" ht="27" customHeight="1" thickBot="1" x14ac:dyDescent="0.3">
      <c r="B20" s="4" t="s">
        <v>19</v>
      </c>
      <c r="C20" s="5" t="s">
        <v>20</v>
      </c>
      <c r="D20" s="6" t="s">
        <v>15</v>
      </c>
      <c r="F20" s="22"/>
      <c r="G20" s="23"/>
      <c r="H20" s="24"/>
    </row>
    <row r="21" spans="1:9" ht="22.2" customHeight="1" x14ac:dyDescent="0.25">
      <c r="B21" s="56" t="s">
        <v>21</v>
      </c>
      <c r="C21" s="57"/>
      <c r="D21" s="58"/>
      <c r="F21" s="53"/>
      <c r="G21" s="54"/>
      <c r="H21" s="55"/>
    </row>
    <row r="22" spans="1:9" ht="27" customHeight="1" thickBot="1" x14ac:dyDescent="0.3">
      <c r="B22" s="22" t="s">
        <v>10</v>
      </c>
      <c r="C22" s="23" t="s">
        <v>5</v>
      </c>
      <c r="D22" s="24" t="s">
        <v>11</v>
      </c>
      <c r="F22" s="4"/>
      <c r="G22" s="5"/>
      <c r="H22" s="6"/>
    </row>
    <row r="23" spans="1:9" ht="22.2" customHeight="1" x14ac:dyDescent="0.25">
      <c r="B23" s="53" t="s">
        <v>12</v>
      </c>
      <c r="C23" s="54"/>
      <c r="D23" s="55"/>
      <c r="F23" s="53"/>
      <c r="G23" s="54"/>
      <c r="H23" s="55"/>
    </row>
    <row r="24" spans="1:9" ht="27" customHeight="1" thickBot="1" x14ac:dyDescent="0.3">
      <c r="B24" s="4" t="s">
        <v>13</v>
      </c>
      <c r="C24" s="5" t="s">
        <v>16</v>
      </c>
      <c r="D24" s="6" t="s">
        <v>26</v>
      </c>
      <c r="F24" s="4"/>
      <c r="G24" s="5"/>
      <c r="H24" s="6"/>
    </row>
    <row r="26" spans="1:9" x14ac:dyDescent="0.25">
      <c r="B26" s="33" t="s">
        <v>84</v>
      </c>
    </row>
    <row r="27" spans="1:9" x14ac:dyDescent="0.25">
      <c r="B27" s="2" t="s">
        <v>88</v>
      </c>
    </row>
    <row r="28" spans="1:9" x14ac:dyDescent="0.25">
      <c r="B28" s="2" t="s">
        <v>75</v>
      </c>
    </row>
    <row r="29" spans="1:9" x14ac:dyDescent="0.25">
      <c r="B29" s="2" t="s">
        <v>93</v>
      </c>
    </row>
    <row r="30" spans="1:9" x14ac:dyDescent="0.25">
      <c r="B30" s="2" t="s">
        <v>79</v>
      </c>
    </row>
    <row r="31" spans="1:9" x14ac:dyDescent="0.25">
      <c r="B31" s="2" t="s">
        <v>90</v>
      </c>
    </row>
    <row r="32" spans="1:9" x14ac:dyDescent="0.25">
      <c r="B32" s="2" t="s">
        <v>91</v>
      </c>
    </row>
    <row r="33" spans="2:2" x14ac:dyDescent="0.25">
      <c r="B33" s="2" t="s">
        <v>130</v>
      </c>
    </row>
    <row r="34" spans="2:2" x14ac:dyDescent="0.25">
      <c r="B34" s="2" t="s">
        <v>92</v>
      </c>
    </row>
    <row r="35" spans="2:2" x14ac:dyDescent="0.25">
      <c r="B35" s="2" t="s">
        <v>129</v>
      </c>
    </row>
  </sheetData>
  <mergeCells count="12">
    <mergeCell ref="B1:I1"/>
    <mergeCell ref="B10:I10"/>
    <mergeCell ref="B11:I11"/>
    <mergeCell ref="B14:I14"/>
    <mergeCell ref="B23:D23"/>
    <mergeCell ref="F19:H19"/>
    <mergeCell ref="F23:H23"/>
    <mergeCell ref="B18:D18"/>
    <mergeCell ref="F18:H18"/>
    <mergeCell ref="F21:H21"/>
    <mergeCell ref="B19:D19"/>
    <mergeCell ref="B21:D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97275-FF07-4949-8F0D-13A4EFA0AEAB}">
  <sheetPr>
    <tabColor theme="4"/>
  </sheetPr>
  <dimension ref="A1:H62"/>
  <sheetViews>
    <sheetView zoomScale="85" zoomScaleNormal="85" workbookViewId="0">
      <pane ySplit="1" topLeftCell="A2" activePane="bottomLeft" state="frozenSplit"/>
      <selection pane="bottomLeft" activeCell="E8" sqref="E8"/>
    </sheetView>
  </sheetViews>
  <sheetFormatPr baseColWidth="10" defaultColWidth="10.69921875" defaultRowHeight="13.8" x14ac:dyDescent="0.25"/>
  <cols>
    <col min="1" max="3" width="4.19921875" style="2" customWidth="1"/>
    <col min="4" max="4" width="31.09765625" style="2" customWidth="1"/>
    <col min="5" max="6" width="13.69921875" style="7" customWidth="1"/>
    <col min="7" max="7" width="32.5" style="14" customWidth="1"/>
    <col min="8" max="8" width="98.3984375" style="14" customWidth="1"/>
    <col min="9" max="16384" width="10.69921875" style="2"/>
  </cols>
  <sheetData>
    <row r="1" spans="1:8" ht="41.4" x14ac:dyDescent="0.25">
      <c r="E1" s="17" t="s">
        <v>123</v>
      </c>
      <c r="F1" s="17" t="s">
        <v>124</v>
      </c>
      <c r="G1" s="17" t="s">
        <v>125</v>
      </c>
      <c r="H1" s="17" t="s">
        <v>78</v>
      </c>
    </row>
    <row r="2" spans="1:8" ht="22.95" customHeight="1" x14ac:dyDescent="0.25">
      <c r="A2" s="18" t="s">
        <v>17</v>
      </c>
      <c r="B2" s="19"/>
      <c r="C2" s="19"/>
      <c r="D2" s="19"/>
      <c r="E2" s="20"/>
      <c r="F2" s="20"/>
      <c r="G2" s="21"/>
      <c r="H2" s="21"/>
    </row>
    <row r="3" spans="1:8" x14ac:dyDescent="0.25">
      <c r="A3" s="8" t="s">
        <v>22</v>
      </c>
      <c r="B3" s="9"/>
      <c r="C3" s="9"/>
      <c r="D3" s="9"/>
      <c r="E3" s="10"/>
      <c r="F3" s="10"/>
      <c r="G3" s="15"/>
      <c r="H3" s="15"/>
    </row>
    <row r="4" spans="1:8" ht="14.4" x14ac:dyDescent="0.25">
      <c r="A4" s="11"/>
      <c r="B4" s="12" t="s">
        <v>19</v>
      </c>
      <c r="C4" s="11"/>
      <c r="D4" s="11"/>
      <c r="E4" s="27" t="str">
        <f>IFERROR(AVERAGE(E7,E10,E17),"")</f>
        <v/>
      </c>
      <c r="F4" s="27" t="str">
        <f>IFERROR(AVERAGE(F7,F10,F17),"")</f>
        <v/>
      </c>
      <c r="G4" s="16"/>
      <c r="H4" s="16"/>
    </row>
    <row r="5" spans="1:8" ht="14.4" x14ac:dyDescent="0.25">
      <c r="B5" s="1" t="s">
        <v>70</v>
      </c>
    </row>
    <row r="6" spans="1:8" ht="14.4" x14ac:dyDescent="0.25">
      <c r="B6" s="1" t="s">
        <v>71</v>
      </c>
    </row>
    <row r="7" spans="1:8" ht="14.4" x14ac:dyDescent="0.25">
      <c r="C7" s="2" t="s">
        <v>9</v>
      </c>
      <c r="E7" s="28" t="str">
        <f>IFERROR(AVERAGE(E8:E9),"")</f>
        <v/>
      </c>
      <c r="F7" s="28" t="str">
        <f>IFERROR(AVERAGE(F8:F9),"")</f>
        <v/>
      </c>
    </row>
    <row r="8" spans="1:8" ht="37.5" customHeight="1" x14ac:dyDescent="0.25">
      <c r="D8" s="2" t="s">
        <v>29</v>
      </c>
      <c r="E8" s="25"/>
      <c r="F8" s="46"/>
      <c r="H8" s="14" t="s">
        <v>52</v>
      </c>
    </row>
    <row r="9" spans="1:8" ht="34.049999999999997" customHeight="1" x14ac:dyDescent="0.25">
      <c r="D9" s="2" t="s">
        <v>25</v>
      </c>
      <c r="E9" s="25"/>
      <c r="F9" s="46"/>
      <c r="H9" s="14" t="s">
        <v>53</v>
      </c>
    </row>
    <row r="10" spans="1:8" ht="14.4" x14ac:dyDescent="0.25">
      <c r="C10" s="2" t="s">
        <v>8</v>
      </c>
      <c r="E10" s="28" t="str">
        <f>IFERROR(AVERAGE(E11:E16),"")</f>
        <v/>
      </c>
      <c r="F10" s="28" t="str">
        <f>IFERROR(AVERAGE(F11:F16),"")</f>
        <v/>
      </c>
    </row>
    <row r="11" spans="1:8" ht="34.049999999999997" customHeight="1" x14ac:dyDescent="0.25">
      <c r="D11" s="2" t="s">
        <v>115</v>
      </c>
      <c r="E11" s="25"/>
      <c r="F11" s="46"/>
      <c r="H11" s="14" t="s">
        <v>116</v>
      </c>
    </row>
    <row r="12" spans="1:8" ht="29.4" customHeight="1" x14ac:dyDescent="0.25">
      <c r="D12" s="2" t="s">
        <v>28</v>
      </c>
      <c r="E12" s="25"/>
      <c r="F12" s="46"/>
      <c r="H12" s="14" t="s">
        <v>30</v>
      </c>
    </row>
    <row r="13" spans="1:8" ht="35.549999999999997" customHeight="1" x14ac:dyDescent="0.25">
      <c r="D13" s="2" t="s">
        <v>1</v>
      </c>
      <c r="E13" s="25"/>
      <c r="F13" s="46"/>
      <c r="H13" s="14" t="s">
        <v>54</v>
      </c>
    </row>
    <row r="14" spans="1:8" ht="37.049999999999997" customHeight="1" x14ac:dyDescent="0.25">
      <c r="D14" s="2" t="s">
        <v>2</v>
      </c>
      <c r="E14" s="25"/>
      <c r="F14" s="46"/>
      <c r="H14" s="14" t="s">
        <v>31</v>
      </c>
    </row>
    <row r="15" spans="1:8" ht="34.049999999999997" customHeight="1" x14ac:dyDescent="0.25">
      <c r="D15" s="2" t="s">
        <v>34</v>
      </c>
      <c r="E15" s="25"/>
      <c r="F15" s="46"/>
      <c r="H15" s="14" t="s">
        <v>27</v>
      </c>
    </row>
    <row r="16" spans="1:8" ht="34.5" customHeight="1" x14ac:dyDescent="0.25">
      <c r="D16" s="2" t="s">
        <v>3</v>
      </c>
      <c r="E16" s="25"/>
      <c r="F16" s="46"/>
      <c r="H16" s="14" t="s">
        <v>32</v>
      </c>
    </row>
    <row r="17" spans="1:8" ht="14.4" x14ac:dyDescent="0.25">
      <c r="C17" s="2" t="s">
        <v>0</v>
      </c>
      <c r="E17" s="28" t="str">
        <f>IFERROR(AVERAGE(E18:E19),"")</f>
        <v/>
      </c>
      <c r="F17" s="28" t="str">
        <f>IFERROR(AVERAGE(F18:F19),"")</f>
        <v/>
      </c>
    </row>
    <row r="18" spans="1:8" ht="37.5" customHeight="1" x14ac:dyDescent="0.25">
      <c r="D18" s="2" t="s">
        <v>24</v>
      </c>
      <c r="E18" s="25"/>
      <c r="F18" s="46"/>
      <c r="H18" s="14" t="s">
        <v>33</v>
      </c>
    </row>
    <row r="19" spans="1:8" ht="37.5" customHeight="1" x14ac:dyDescent="0.25">
      <c r="D19" s="2" t="s">
        <v>51</v>
      </c>
      <c r="E19" s="25"/>
      <c r="F19" s="46"/>
      <c r="H19" s="14" t="s">
        <v>111</v>
      </c>
    </row>
    <row r="20" spans="1:8" ht="14.4" x14ac:dyDescent="0.25">
      <c r="A20" s="11"/>
      <c r="B20" s="12" t="s">
        <v>38</v>
      </c>
      <c r="C20" s="11"/>
      <c r="D20" s="11"/>
      <c r="E20" s="27" t="str">
        <f>IFERROR(AVERAGE(E23,E27,E33),"")</f>
        <v/>
      </c>
      <c r="F20" s="27" t="str">
        <f>IFERROR(AVERAGE(F23,F27,F33),"")</f>
        <v/>
      </c>
      <c r="G20" s="16"/>
      <c r="H20" s="16"/>
    </row>
    <row r="21" spans="1:8" ht="14.4" x14ac:dyDescent="0.25">
      <c r="B21" s="1" t="s">
        <v>55</v>
      </c>
    </row>
    <row r="22" spans="1:8" ht="14.4" x14ac:dyDescent="0.25">
      <c r="B22" s="1" t="s">
        <v>56</v>
      </c>
    </row>
    <row r="23" spans="1:8" ht="38.549999999999997" customHeight="1" x14ac:dyDescent="0.25">
      <c r="C23" s="2" t="s">
        <v>4</v>
      </c>
      <c r="E23" s="28" t="str">
        <f>IFERROR(AVERAGE(E24:E26),"")</f>
        <v/>
      </c>
      <c r="F23" s="28" t="str">
        <f>IFERROR(AVERAGE(F24:F26),"")</f>
        <v/>
      </c>
    </row>
    <row r="24" spans="1:8" ht="38.549999999999997" customHeight="1" x14ac:dyDescent="0.25">
      <c r="D24" s="2" t="s">
        <v>39</v>
      </c>
      <c r="E24" s="25"/>
      <c r="F24" s="46"/>
      <c r="H24" s="14" t="s">
        <v>37</v>
      </c>
    </row>
    <row r="25" spans="1:8" ht="38.549999999999997" customHeight="1" x14ac:dyDescent="0.25">
      <c r="D25" s="2" t="s">
        <v>40</v>
      </c>
      <c r="E25" s="25"/>
      <c r="F25" s="46"/>
      <c r="H25" s="14" t="s">
        <v>112</v>
      </c>
    </row>
    <row r="26" spans="1:8" ht="39" customHeight="1" x14ac:dyDescent="0.25">
      <c r="D26" s="2" t="s">
        <v>40</v>
      </c>
      <c r="E26" s="25"/>
      <c r="F26" s="46"/>
      <c r="H26" s="14" t="s">
        <v>41</v>
      </c>
    </row>
    <row r="27" spans="1:8" ht="14.4" x14ac:dyDescent="0.25">
      <c r="C27" s="2" t="s">
        <v>6</v>
      </c>
      <c r="E27" s="28" t="str">
        <f>IFERROR(AVERAGE(E28:E32),"")</f>
        <v/>
      </c>
      <c r="F27" s="28" t="str">
        <f>IFERROR(AVERAGE(F28:F32),"")</f>
        <v/>
      </c>
    </row>
    <row r="28" spans="1:8" ht="37.049999999999997" customHeight="1" x14ac:dyDescent="0.25">
      <c r="D28" s="2" t="s">
        <v>39</v>
      </c>
      <c r="E28" s="25"/>
      <c r="F28" s="46"/>
      <c r="H28" s="14" t="s">
        <v>36</v>
      </c>
    </row>
    <row r="29" spans="1:8" ht="40.950000000000003" customHeight="1" x14ac:dyDescent="0.25">
      <c r="D29" s="2" t="s">
        <v>40</v>
      </c>
      <c r="E29" s="25"/>
      <c r="F29" s="46"/>
      <c r="G29" s="13"/>
      <c r="H29" s="13" t="s">
        <v>57</v>
      </c>
    </row>
    <row r="30" spans="1:8" ht="34.950000000000003" customHeight="1" x14ac:dyDescent="0.25">
      <c r="D30" s="2" t="s">
        <v>40</v>
      </c>
      <c r="E30" s="25"/>
      <c r="F30" s="46"/>
      <c r="H30" s="14" t="s">
        <v>58</v>
      </c>
    </row>
    <row r="31" spans="1:8" ht="47.55" customHeight="1" x14ac:dyDescent="0.25">
      <c r="D31" s="2" t="s">
        <v>40</v>
      </c>
      <c r="E31" s="25"/>
      <c r="F31" s="46"/>
      <c r="H31" s="14" t="s">
        <v>98</v>
      </c>
    </row>
    <row r="32" spans="1:8" ht="48.45" customHeight="1" x14ac:dyDescent="0.25">
      <c r="D32" s="2" t="s">
        <v>40</v>
      </c>
      <c r="E32" s="25"/>
      <c r="F32" s="46"/>
      <c r="H32" s="14" t="s">
        <v>35</v>
      </c>
    </row>
    <row r="33" spans="1:8" ht="14.4" x14ac:dyDescent="0.25">
      <c r="C33" s="2" t="s">
        <v>7</v>
      </c>
      <c r="E33" s="28" t="str">
        <f>IFERROR(AVERAGE(E34:E35),"")</f>
        <v/>
      </c>
      <c r="F33" s="28" t="str">
        <f>IFERROR(AVERAGE(F34:F35),"")</f>
        <v/>
      </c>
    </row>
    <row r="34" spans="1:8" ht="42.45" customHeight="1" x14ac:dyDescent="0.25">
      <c r="D34" s="2" t="s">
        <v>39</v>
      </c>
      <c r="E34" s="25"/>
      <c r="F34" s="46"/>
      <c r="H34" s="14" t="s">
        <v>43</v>
      </c>
    </row>
    <row r="35" spans="1:8" ht="43.95" customHeight="1" x14ac:dyDescent="0.25">
      <c r="D35" s="2" t="s">
        <v>40</v>
      </c>
      <c r="E35" s="25"/>
      <c r="F35" s="46"/>
      <c r="G35" s="13"/>
      <c r="H35" s="13" t="s">
        <v>42</v>
      </c>
    </row>
    <row r="36" spans="1:8" x14ac:dyDescent="0.25">
      <c r="A36" s="8" t="s">
        <v>21</v>
      </c>
      <c r="B36" s="9"/>
      <c r="C36" s="9"/>
      <c r="D36" s="9"/>
      <c r="E36" s="10"/>
      <c r="F36" s="10"/>
      <c r="G36" s="15"/>
      <c r="H36" s="15"/>
    </row>
    <row r="37" spans="1:8" ht="14.4" x14ac:dyDescent="0.25">
      <c r="A37" s="11"/>
      <c r="B37" s="12" t="s">
        <v>10</v>
      </c>
      <c r="C37" s="11"/>
      <c r="D37" s="11"/>
      <c r="E37" s="27" t="str">
        <f>IFERROR(AVERAGE(E38,E39,E40),"")</f>
        <v/>
      </c>
      <c r="F37" s="27" t="str">
        <f>IFERROR(AVERAGE(F38,F39,F40),"")</f>
        <v/>
      </c>
      <c r="G37" s="16"/>
      <c r="H37" s="16"/>
    </row>
    <row r="38" spans="1:8" ht="36.6" customHeight="1" x14ac:dyDescent="0.25">
      <c r="C38" s="2" t="s">
        <v>44</v>
      </c>
      <c r="E38" s="25"/>
      <c r="F38" s="46"/>
      <c r="H38" s="14" t="s">
        <v>118</v>
      </c>
    </row>
    <row r="39" spans="1:8" ht="49.8" customHeight="1" x14ac:dyDescent="0.25">
      <c r="C39" s="2" t="s">
        <v>45</v>
      </c>
      <c r="E39" s="25"/>
      <c r="F39" s="46"/>
      <c r="H39" s="14" t="s">
        <v>121</v>
      </c>
    </row>
    <row r="40" spans="1:8" ht="34.799999999999997" customHeight="1" x14ac:dyDescent="0.25">
      <c r="C40" s="2" t="s">
        <v>73</v>
      </c>
      <c r="E40" s="25"/>
      <c r="F40" s="46"/>
      <c r="H40" s="14" t="s">
        <v>72</v>
      </c>
    </row>
    <row r="41" spans="1:8" ht="14.4" x14ac:dyDescent="0.25">
      <c r="A41" s="11"/>
      <c r="B41" s="12" t="s">
        <v>5</v>
      </c>
      <c r="C41" s="11"/>
      <c r="D41" s="11"/>
      <c r="E41" s="27" t="str">
        <f>IFERROR(AVERAGE(E42,E43,E44),"")</f>
        <v/>
      </c>
      <c r="F41" s="27" t="str">
        <f>IFERROR(AVERAGE(F42,F43,F44),"")</f>
        <v/>
      </c>
      <c r="G41" s="16"/>
      <c r="H41" s="16"/>
    </row>
    <row r="42" spans="1:8" ht="39.6" customHeight="1" x14ac:dyDescent="0.25">
      <c r="C42" s="2" t="s">
        <v>64</v>
      </c>
      <c r="E42" s="25"/>
      <c r="F42" s="46"/>
      <c r="H42" s="14" t="s">
        <v>59</v>
      </c>
    </row>
    <row r="43" spans="1:8" ht="35.4" customHeight="1" x14ac:dyDescent="0.25">
      <c r="C43" s="2" t="s">
        <v>94</v>
      </c>
      <c r="E43" s="25"/>
      <c r="F43" s="46"/>
      <c r="G43" s="13"/>
      <c r="H43" s="13" t="s">
        <v>60</v>
      </c>
    </row>
    <row r="44" spans="1:8" ht="34.200000000000003" customHeight="1" x14ac:dyDescent="0.25">
      <c r="C44" s="2" t="s">
        <v>46</v>
      </c>
      <c r="E44" s="25"/>
      <c r="F44" s="46"/>
      <c r="H44" s="14" t="s">
        <v>50</v>
      </c>
    </row>
    <row r="45" spans="1:8" ht="14.4" x14ac:dyDescent="0.25">
      <c r="A45" s="11"/>
      <c r="B45" s="12" t="s">
        <v>11</v>
      </c>
      <c r="C45" s="11"/>
      <c r="D45" s="11"/>
      <c r="E45" s="27" t="str">
        <f>IFERROR(AVERAGE(E46,E47,E48),"")</f>
        <v/>
      </c>
      <c r="F45" s="27" t="str">
        <f>IFERROR(AVERAGE(F46,F47,F48),"")</f>
        <v/>
      </c>
      <c r="G45" s="16"/>
      <c r="H45" s="16"/>
    </row>
    <row r="46" spans="1:8" ht="33" customHeight="1" x14ac:dyDescent="0.25">
      <c r="C46" s="2" t="s">
        <v>104</v>
      </c>
      <c r="E46" s="25"/>
      <c r="F46" s="46"/>
      <c r="H46" s="14" t="s">
        <v>117</v>
      </c>
    </row>
    <row r="47" spans="1:8" ht="37.5" customHeight="1" x14ac:dyDescent="0.25">
      <c r="C47" s="2" t="s">
        <v>47</v>
      </c>
      <c r="E47" s="25"/>
      <c r="F47" s="46"/>
      <c r="H47" s="14" t="s">
        <v>113</v>
      </c>
    </row>
    <row r="48" spans="1:8" ht="33" customHeight="1" x14ac:dyDescent="0.25">
      <c r="C48" s="2" t="s">
        <v>105</v>
      </c>
      <c r="E48" s="25"/>
      <c r="F48" s="46"/>
      <c r="H48" s="14" t="s">
        <v>61</v>
      </c>
    </row>
    <row r="49" spans="1:8" x14ac:dyDescent="0.25">
      <c r="A49" s="8" t="s">
        <v>12</v>
      </c>
      <c r="B49" s="9"/>
      <c r="C49" s="9"/>
      <c r="D49" s="9"/>
      <c r="E49" s="10"/>
      <c r="F49" s="10"/>
      <c r="G49" s="15"/>
      <c r="H49" s="15"/>
    </row>
    <row r="50" spans="1:8" ht="14.4" x14ac:dyDescent="0.25">
      <c r="A50" s="11"/>
      <c r="B50" s="12" t="s">
        <v>13</v>
      </c>
      <c r="C50" s="11"/>
      <c r="D50" s="11"/>
      <c r="E50" s="27" t="str">
        <f>IFERROR(AVERAGE(E51,E52,E53),"")</f>
        <v/>
      </c>
      <c r="F50" s="27" t="str">
        <f>IFERROR(AVERAGE(F51,F52,F53),"")</f>
        <v/>
      </c>
      <c r="G50" s="16"/>
      <c r="H50" s="16"/>
    </row>
    <row r="51" spans="1:8" ht="30" customHeight="1" x14ac:dyDescent="0.25">
      <c r="C51" s="2" t="s">
        <v>49</v>
      </c>
      <c r="E51" s="25"/>
      <c r="F51" s="46"/>
      <c r="G51" s="2"/>
      <c r="H51" s="2" t="s">
        <v>63</v>
      </c>
    </row>
    <row r="52" spans="1:8" ht="27.6" x14ac:dyDescent="0.25">
      <c r="C52" s="2" t="s">
        <v>48</v>
      </c>
      <c r="E52" s="25"/>
      <c r="F52" s="46"/>
      <c r="G52" s="13"/>
      <c r="H52" s="13" t="s">
        <v>62</v>
      </c>
    </row>
    <row r="53" spans="1:8" ht="31.5" customHeight="1" x14ac:dyDescent="0.25">
      <c r="C53" s="2" t="s">
        <v>74</v>
      </c>
      <c r="E53" s="25"/>
      <c r="F53" s="46"/>
      <c r="G53" s="2"/>
      <c r="H53" s="2" t="s">
        <v>65</v>
      </c>
    </row>
    <row r="54" spans="1:8" ht="14.4" x14ac:dyDescent="0.25">
      <c r="A54" s="11"/>
      <c r="B54" s="12" t="s">
        <v>16</v>
      </c>
      <c r="C54" s="11"/>
      <c r="D54" s="11"/>
      <c r="E54" s="27" t="str">
        <f>IFERROR(AVERAGE(E55,E56,E57),"")</f>
        <v/>
      </c>
      <c r="F54" s="27" t="str">
        <f>IFERROR(AVERAGE(F55,F56,F57),"")</f>
        <v/>
      </c>
      <c r="G54" s="16"/>
      <c r="H54" s="16"/>
    </row>
    <row r="55" spans="1:8" ht="37.950000000000003" customHeight="1" x14ac:dyDescent="0.25">
      <c r="C55" s="2" t="s">
        <v>14</v>
      </c>
      <c r="E55" s="25"/>
      <c r="F55" s="46"/>
      <c r="H55" s="14" t="s">
        <v>96</v>
      </c>
    </row>
    <row r="56" spans="1:8" ht="38.549999999999997" customHeight="1" x14ac:dyDescent="0.25">
      <c r="C56" s="2" t="s">
        <v>66</v>
      </c>
      <c r="E56" s="25"/>
      <c r="F56" s="46"/>
      <c r="H56" s="14" t="s">
        <v>67</v>
      </c>
    </row>
    <row r="57" spans="1:8" ht="33" customHeight="1" x14ac:dyDescent="0.25">
      <c r="C57" s="2" t="s">
        <v>95</v>
      </c>
      <c r="E57" s="25"/>
      <c r="F57" s="46"/>
      <c r="H57" s="14" t="s">
        <v>97</v>
      </c>
    </row>
    <row r="58" spans="1:8" ht="14.4" x14ac:dyDescent="0.25">
      <c r="A58" s="11"/>
      <c r="B58" s="12" t="s">
        <v>26</v>
      </c>
      <c r="C58" s="11"/>
      <c r="D58" s="11"/>
      <c r="E58" s="27" t="str">
        <f>IFERROR(AVERAGE(E59,E60,E61),"")</f>
        <v/>
      </c>
      <c r="F58" s="27" t="str">
        <f>IFERROR(AVERAGE(F59,F60,F61),"")</f>
        <v/>
      </c>
      <c r="G58" s="16"/>
      <c r="H58" s="16"/>
    </row>
    <row r="59" spans="1:8" ht="36" customHeight="1" x14ac:dyDescent="0.25">
      <c r="C59" s="2" t="s">
        <v>114</v>
      </c>
      <c r="E59" s="25"/>
      <c r="F59" s="46"/>
      <c r="H59" s="14" t="s">
        <v>120</v>
      </c>
    </row>
    <row r="60" spans="1:8" ht="31.5" customHeight="1" x14ac:dyDescent="0.25">
      <c r="C60" s="2" t="s">
        <v>23</v>
      </c>
      <c r="E60" s="25"/>
      <c r="F60" s="46"/>
      <c r="H60" s="14" t="s">
        <v>108</v>
      </c>
    </row>
    <row r="61" spans="1:8" ht="45.6" customHeight="1" x14ac:dyDescent="0.25">
      <c r="C61" s="2" t="s">
        <v>68</v>
      </c>
      <c r="E61" s="25"/>
      <c r="F61" s="46"/>
      <c r="H61" s="14" t="s">
        <v>119</v>
      </c>
    </row>
    <row r="62" spans="1:8" ht="31.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BBADC-B0EF-437D-9B8A-0A4C2AF93C36}">
  <sheetPr>
    <tabColor theme="4" tint="0.59999389629810485"/>
  </sheetPr>
  <dimension ref="A1:F10"/>
  <sheetViews>
    <sheetView topLeftCell="B1" zoomScale="90" zoomScaleNormal="90" workbookViewId="0">
      <selection activeCell="C2" sqref="C2"/>
    </sheetView>
  </sheetViews>
  <sheetFormatPr baseColWidth="10" defaultRowHeight="13.8" x14ac:dyDescent="0.25"/>
  <cols>
    <col min="1" max="1" width="31.59765625" customWidth="1"/>
    <col min="2" max="2" width="29.3984375" customWidth="1"/>
    <col min="3" max="5" width="11.19921875" style="29"/>
    <col min="6" max="6" width="11.19921875" style="26"/>
  </cols>
  <sheetData>
    <row r="1" spans="1:6" s="48" customFormat="1" ht="28.2" x14ac:dyDescent="0.3">
      <c r="A1" s="47" t="s">
        <v>17</v>
      </c>
      <c r="C1" s="49" t="s">
        <v>126</v>
      </c>
      <c r="D1" s="49" t="s">
        <v>127</v>
      </c>
      <c r="E1" s="49" t="s">
        <v>122</v>
      </c>
      <c r="F1" s="50" t="s">
        <v>76</v>
      </c>
    </row>
    <row r="2" spans="1:6" ht="14.4" x14ac:dyDescent="0.3">
      <c r="A2" t="s">
        <v>22</v>
      </c>
      <c r="B2" t="s">
        <v>19</v>
      </c>
      <c r="C2" s="29" t="str">
        <f>'Critères organisationnels'!E4</f>
        <v/>
      </c>
      <c r="D2" s="29" t="str">
        <f>'Critères organisationnels'!F4</f>
        <v/>
      </c>
      <c r="E2" s="29">
        <v>3</v>
      </c>
      <c r="F2" s="30">
        <v>3</v>
      </c>
    </row>
    <row r="3" spans="1:6" ht="14.4" x14ac:dyDescent="0.3">
      <c r="B3" t="s">
        <v>20</v>
      </c>
      <c r="C3" s="29" t="str">
        <f>IFERROR(AVERAGE('Critères organisationnels'!E24,'Critères organisationnels'!E28,'Critères organisationnels'!E34),"")</f>
        <v/>
      </c>
      <c r="D3" s="29" t="str">
        <f>IFERROR(AVERAGE('Critères organisationnels'!F24,'Critères organisationnels'!F28,'Critères organisationnels'!F34),"")</f>
        <v/>
      </c>
      <c r="E3" s="29">
        <v>3</v>
      </c>
      <c r="F3" s="30">
        <v>2</v>
      </c>
    </row>
    <row r="4" spans="1:6" ht="14.4" x14ac:dyDescent="0.3">
      <c r="B4" t="s">
        <v>15</v>
      </c>
      <c r="C4" s="29" t="str">
        <f>IFERROR(AVERAGE('Critères organisationnels'!E25:E26,'Critères organisationnels'!E29:E32,'Critères organisationnels'!E35),"")</f>
        <v/>
      </c>
      <c r="D4" s="29" t="str">
        <f>IFERROR(AVERAGE('Critères organisationnels'!F25:F26,'Critères organisationnels'!F29:F32,'Critères organisationnels'!F35),"")</f>
        <v/>
      </c>
      <c r="E4" s="29">
        <v>3</v>
      </c>
      <c r="F4" s="30">
        <v>2</v>
      </c>
    </row>
    <row r="5" spans="1:6" ht="14.4" x14ac:dyDescent="0.3">
      <c r="A5" t="s">
        <v>21</v>
      </c>
      <c r="B5" t="s">
        <v>10</v>
      </c>
      <c r="C5" s="29" t="str">
        <f>'Critères organisationnels'!E37</f>
        <v/>
      </c>
      <c r="D5" s="29" t="str">
        <f>'Critères organisationnels'!F37</f>
        <v/>
      </c>
      <c r="E5" s="29">
        <v>3</v>
      </c>
      <c r="F5" s="30">
        <v>1</v>
      </c>
    </row>
    <row r="6" spans="1:6" ht="14.4" x14ac:dyDescent="0.3">
      <c r="B6" t="s">
        <v>5</v>
      </c>
      <c r="C6" s="29" t="str">
        <f>'Critères organisationnels'!E41</f>
        <v/>
      </c>
      <c r="D6" s="29" t="str">
        <f>'Critères organisationnels'!F41</f>
        <v/>
      </c>
      <c r="E6" s="29">
        <v>3</v>
      </c>
      <c r="F6" s="30">
        <v>4</v>
      </c>
    </row>
    <row r="7" spans="1:6" ht="14.4" x14ac:dyDescent="0.3">
      <c r="B7" t="s">
        <v>11</v>
      </c>
      <c r="C7" s="29" t="str">
        <f>'Critères organisationnels'!E45</f>
        <v/>
      </c>
      <c r="D7" s="29" t="str">
        <f>'Critères organisationnels'!F45</f>
        <v/>
      </c>
      <c r="E7" s="29">
        <v>3</v>
      </c>
      <c r="F7" s="30">
        <v>2</v>
      </c>
    </row>
    <row r="8" spans="1:6" ht="14.4" x14ac:dyDescent="0.3">
      <c r="A8" t="s">
        <v>12</v>
      </c>
      <c r="B8" t="s">
        <v>13</v>
      </c>
      <c r="C8" s="29" t="str">
        <f>'Critères organisationnels'!E50</f>
        <v/>
      </c>
      <c r="D8" s="29" t="str">
        <f>'Critères organisationnels'!F50</f>
        <v/>
      </c>
      <c r="E8" s="29">
        <v>3</v>
      </c>
      <c r="F8" s="30">
        <v>4</v>
      </c>
    </row>
    <row r="9" spans="1:6" ht="14.4" x14ac:dyDescent="0.3">
      <c r="B9" t="s">
        <v>16</v>
      </c>
      <c r="C9" s="29" t="str">
        <f>'Critères organisationnels'!E54</f>
        <v/>
      </c>
      <c r="D9" s="29" t="str">
        <f>'Critères organisationnels'!F54</f>
        <v/>
      </c>
      <c r="E9" s="29">
        <v>3</v>
      </c>
      <c r="F9" s="30">
        <v>3</v>
      </c>
    </row>
    <row r="10" spans="1:6" ht="14.4" x14ac:dyDescent="0.3">
      <c r="B10" t="s">
        <v>26</v>
      </c>
      <c r="C10" s="29" t="str">
        <f>'Critères organisationnels'!E58</f>
        <v/>
      </c>
      <c r="D10" s="29" t="str">
        <f>'Critères organisationnels'!F58</f>
        <v/>
      </c>
      <c r="E10" s="29">
        <v>3</v>
      </c>
      <c r="F10" s="30">
        <v>1.5</v>
      </c>
    </row>
  </sheetData>
  <pageMargins left="0.7" right="0.7" top="0.75" bottom="0.75" header="0.3" footer="0.3"/>
  <pageSetup paperSize="9" orientation="portrait" r:id="rId1"/>
  <ignoredErrors>
    <ignoredError sqref="C4"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B355D-663F-49EF-9612-FED1A13F803F}">
  <sheetPr>
    <tabColor theme="7"/>
  </sheetPr>
  <dimension ref="B1:G17"/>
  <sheetViews>
    <sheetView showGridLines="0" zoomScale="110" zoomScaleNormal="110" workbookViewId="0">
      <selection activeCell="B2" sqref="B2:G2"/>
    </sheetView>
  </sheetViews>
  <sheetFormatPr baseColWidth="10" defaultRowHeight="13.8" x14ac:dyDescent="0.25"/>
  <cols>
    <col min="1" max="1" width="2.59765625" customWidth="1"/>
    <col min="2" max="2" width="2.8984375" style="40" customWidth="1"/>
    <col min="3" max="3" width="17.19921875" customWidth="1"/>
    <col min="4" max="4" width="2.8984375" style="40" customWidth="1"/>
    <col min="5" max="5" width="17.19921875" customWidth="1"/>
    <col min="6" max="6" width="2.8984375" style="45" customWidth="1"/>
    <col min="7" max="7" width="17.19921875" customWidth="1"/>
  </cols>
  <sheetData>
    <row r="1" spans="2:7" ht="14.4" thickBot="1" x14ac:dyDescent="0.3"/>
    <row r="2" spans="2:7" ht="18" customHeight="1" thickBot="1" x14ac:dyDescent="0.3">
      <c r="B2" s="72" t="s">
        <v>17</v>
      </c>
      <c r="C2" s="73"/>
      <c r="D2" s="73"/>
      <c r="E2" s="73"/>
      <c r="F2" s="73"/>
      <c r="G2" s="74"/>
    </row>
    <row r="3" spans="2:7" ht="18" customHeight="1" x14ac:dyDescent="0.25">
      <c r="B3" s="69" t="s">
        <v>22</v>
      </c>
      <c r="C3" s="70"/>
      <c r="D3" s="70"/>
      <c r="E3" s="70"/>
      <c r="F3" s="70"/>
      <c r="G3" s="71"/>
    </row>
    <row r="4" spans="2:7" ht="16.8" customHeight="1" x14ac:dyDescent="0.25">
      <c r="B4" s="65" t="s">
        <v>19</v>
      </c>
      <c r="C4" s="66"/>
      <c r="D4" s="67" t="s">
        <v>20</v>
      </c>
      <c r="E4" s="66"/>
      <c r="F4" s="67" t="s">
        <v>15</v>
      </c>
      <c r="G4" s="68"/>
    </row>
    <row r="5" spans="2:7" s="35" customFormat="1" ht="10.199999999999999" x14ac:dyDescent="0.2">
      <c r="B5" s="41" t="str">
        <f>'Critères organisationnels'!E7</f>
        <v/>
      </c>
      <c r="C5" s="36" t="s">
        <v>99</v>
      </c>
      <c r="D5" s="43" t="str">
        <f>IF(ISNUMBER('Critères organisationnels'!E24),'Critères organisationnels'!E24,"")</f>
        <v/>
      </c>
      <c r="E5" s="36" t="s">
        <v>100</v>
      </c>
      <c r="F5" s="43" t="str">
        <f>IFERROR(AVERAGE('Critères organisationnels'!E25:E26),"")</f>
        <v/>
      </c>
      <c r="G5" s="38" t="s">
        <v>100</v>
      </c>
    </row>
    <row r="6" spans="2:7" s="35" customFormat="1" ht="10.199999999999999" x14ac:dyDescent="0.2">
      <c r="B6" s="41" t="str">
        <f>'Critères organisationnels'!E10</f>
        <v/>
      </c>
      <c r="C6" s="36" t="s">
        <v>8</v>
      </c>
      <c r="D6" s="43" t="str">
        <f>IF(ISNUMBER('Critères organisationnels'!E28),'Critères organisationnels'!E28,"")</f>
        <v/>
      </c>
      <c r="E6" s="36" t="s">
        <v>6</v>
      </c>
      <c r="F6" s="43" t="str">
        <f>IFERROR(AVERAGE('Critères organisationnels'!E29:E32),"")</f>
        <v/>
      </c>
      <c r="G6" s="38" t="s">
        <v>6</v>
      </c>
    </row>
    <row r="7" spans="2:7" s="35" customFormat="1" ht="10.8" thickBot="1" x14ac:dyDescent="0.25">
      <c r="B7" s="42" t="str">
        <f>'Critères organisationnels'!E17</f>
        <v/>
      </c>
      <c r="C7" s="37" t="s">
        <v>0</v>
      </c>
      <c r="D7" s="44" t="str">
        <f>IF(ISNUMBER('Critères organisationnels'!E34),'Critères organisationnels'!E34,"")</f>
        <v/>
      </c>
      <c r="E7" s="37" t="s">
        <v>7</v>
      </c>
      <c r="F7" s="44" t="str">
        <f>IF(ISNUMBER('Critères organisationnels'!E35),'Critères organisationnels'!E35,"")</f>
        <v/>
      </c>
      <c r="G7" s="39" t="s">
        <v>7</v>
      </c>
    </row>
    <row r="8" spans="2:7" ht="18" customHeight="1" x14ac:dyDescent="0.25">
      <c r="B8" s="69" t="s">
        <v>21</v>
      </c>
      <c r="C8" s="70"/>
      <c r="D8" s="70"/>
      <c r="E8" s="70"/>
      <c r="F8" s="70"/>
      <c r="G8" s="71"/>
    </row>
    <row r="9" spans="2:7" ht="16.8" customHeight="1" x14ac:dyDescent="0.25">
      <c r="B9" s="65" t="s">
        <v>10</v>
      </c>
      <c r="C9" s="66"/>
      <c r="D9" s="67" t="s">
        <v>5</v>
      </c>
      <c r="E9" s="66"/>
      <c r="F9" s="67" t="s">
        <v>11</v>
      </c>
      <c r="G9" s="68"/>
    </row>
    <row r="10" spans="2:7" s="35" customFormat="1" ht="10.199999999999999" x14ac:dyDescent="0.2">
      <c r="B10" s="41">
        <f>'Critères organisationnels'!E38</f>
        <v>0</v>
      </c>
      <c r="C10" s="36" t="s">
        <v>44</v>
      </c>
      <c r="D10" s="43">
        <f>'Critères organisationnels'!E42</f>
        <v>0</v>
      </c>
      <c r="E10" s="36" t="s">
        <v>106</v>
      </c>
      <c r="F10" s="43">
        <f>'Critères organisationnels'!E46</f>
        <v>0</v>
      </c>
      <c r="G10" s="38" t="s">
        <v>104</v>
      </c>
    </row>
    <row r="11" spans="2:7" s="35" customFormat="1" ht="10.199999999999999" x14ac:dyDescent="0.2">
      <c r="B11" s="41">
        <f>'Critères organisationnels'!E39</f>
        <v>0</v>
      </c>
      <c r="C11" s="36" t="s">
        <v>45</v>
      </c>
      <c r="D11" s="43">
        <f>'Critères organisationnels'!E43</f>
        <v>0</v>
      </c>
      <c r="E11" s="36" t="s">
        <v>101</v>
      </c>
      <c r="F11" s="43">
        <f>'Critères organisationnels'!E47</f>
        <v>0</v>
      </c>
      <c r="G11" s="38" t="s">
        <v>47</v>
      </c>
    </row>
    <row r="12" spans="2:7" s="35" customFormat="1" ht="10.8" thickBot="1" x14ac:dyDescent="0.25">
      <c r="B12" s="41">
        <f>'Critères organisationnels'!E40</f>
        <v>0</v>
      </c>
      <c r="C12" s="36" t="s">
        <v>103</v>
      </c>
      <c r="D12" s="44">
        <f>'Critères organisationnels'!E44</f>
        <v>0</v>
      </c>
      <c r="E12" s="37" t="s">
        <v>102</v>
      </c>
      <c r="F12" s="44">
        <f>'Critères organisationnels'!E48</f>
        <v>0</v>
      </c>
      <c r="G12" s="38" t="s">
        <v>105</v>
      </c>
    </row>
    <row r="13" spans="2:7" ht="18" customHeight="1" x14ac:dyDescent="0.25">
      <c r="B13" s="69" t="s">
        <v>12</v>
      </c>
      <c r="C13" s="70"/>
      <c r="D13" s="70"/>
      <c r="E13" s="70"/>
      <c r="F13" s="70"/>
      <c r="G13" s="71"/>
    </row>
    <row r="14" spans="2:7" ht="16.8" customHeight="1" x14ac:dyDescent="0.25">
      <c r="B14" s="65" t="s">
        <v>13</v>
      </c>
      <c r="C14" s="66"/>
      <c r="D14" s="67" t="s">
        <v>16</v>
      </c>
      <c r="E14" s="66"/>
      <c r="F14" s="67" t="s">
        <v>107</v>
      </c>
      <c r="G14" s="68"/>
    </row>
    <row r="15" spans="2:7" s="35" customFormat="1" ht="10.199999999999999" x14ac:dyDescent="0.2">
      <c r="B15" s="41">
        <f>'Critères organisationnels'!E51</f>
        <v>0</v>
      </c>
      <c r="C15" s="36" t="s">
        <v>49</v>
      </c>
      <c r="D15" s="43">
        <f>'Critères organisationnels'!E55</f>
        <v>0</v>
      </c>
      <c r="E15" s="36" t="s">
        <v>14</v>
      </c>
      <c r="F15" s="43">
        <f>'Critères organisationnels'!E59</f>
        <v>0</v>
      </c>
      <c r="G15" s="38" t="s">
        <v>69</v>
      </c>
    </row>
    <row r="16" spans="2:7" s="35" customFormat="1" ht="10.199999999999999" x14ac:dyDescent="0.2">
      <c r="B16" s="41">
        <f>'Critères organisationnels'!E52</f>
        <v>0</v>
      </c>
      <c r="C16" s="36" t="s">
        <v>48</v>
      </c>
      <c r="D16" s="43">
        <f>'Critères organisationnels'!E56</f>
        <v>0</v>
      </c>
      <c r="E16" s="36" t="s">
        <v>66</v>
      </c>
      <c r="F16" s="43">
        <f>'Critères organisationnels'!E60</f>
        <v>0</v>
      </c>
      <c r="G16" s="38" t="s">
        <v>23</v>
      </c>
    </row>
    <row r="17" spans="2:7" s="35" customFormat="1" ht="10.8" thickBot="1" x14ac:dyDescent="0.25">
      <c r="B17" s="42">
        <f>'Critères organisationnels'!E53</f>
        <v>0</v>
      </c>
      <c r="C17" s="37" t="s">
        <v>74</v>
      </c>
      <c r="D17" s="44">
        <f>'Critères organisationnels'!E57</f>
        <v>0</v>
      </c>
      <c r="E17" s="37" t="s">
        <v>95</v>
      </c>
      <c r="F17" s="44">
        <f>'Critères organisationnels'!E61</f>
        <v>0</v>
      </c>
      <c r="G17" s="39" t="s">
        <v>68</v>
      </c>
    </row>
  </sheetData>
  <mergeCells count="13">
    <mergeCell ref="B4:C4"/>
    <mergeCell ref="B9:C9"/>
    <mergeCell ref="B3:G3"/>
    <mergeCell ref="B2:G2"/>
    <mergeCell ref="B14:C14"/>
    <mergeCell ref="D4:E4"/>
    <mergeCell ref="D9:E9"/>
    <mergeCell ref="D14:E14"/>
    <mergeCell ref="F4:G4"/>
    <mergeCell ref="F9:G9"/>
    <mergeCell ref="F14:G14"/>
    <mergeCell ref="B8:G8"/>
    <mergeCell ref="B13:G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Readme</vt:lpstr>
      <vt:lpstr>Critères organisationnels</vt:lpstr>
      <vt:lpstr>Graphique</vt:lpstr>
      <vt:lpstr>Matrice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 Pion</dc:creator>
  <cp:lastModifiedBy>Emmanuel Pion</cp:lastModifiedBy>
  <dcterms:created xsi:type="dcterms:W3CDTF">2025-11-12T08:51:00Z</dcterms:created>
  <dcterms:modified xsi:type="dcterms:W3CDTF">2026-09-04T06:51:14Z</dcterms:modified>
</cp:coreProperties>
</file>